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2\1 výzva\"/>
    </mc:Choice>
  </mc:AlternateContent>
  <xr:revisionPtr revIDLastSave="0" documentId="13_ncr:1_{5F8F1B74-9B73-48F7-94A9-6D6B8BE1B8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8" i="1"/>
  <c r="T8" i="1"/>
  <c r="S7" i="1"/>
  <c r="P7" i="1"/>
  <c r="Q11" i="1" l="1"/>
  <c r="R11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<sst xmlns="http://schemas.openxmlformats.org/spreadsheetml/2006/main" count="45" uniqueCount="41">
  <si>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</si>
  <si>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</si>
  <si>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</si>
  <si>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</si>
  <si>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</si>
  <si>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</si>
  <si>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</si>
  <si>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</si>
  <si>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</si>
  <si>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</si>
  <si>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</si>
  <si>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</si>
  <si>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32320000-2 - Televizní a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</si>
  <si>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</si>
  <si>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</si>
  <si>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</si>
  <si>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</si>
  <si>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</si>
  <si>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</si>
  <si>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</si>
  <si>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</si>
  <si>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</si>
  <si>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</si>
  <si>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</si>
  <si>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</si>
  <si>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</si>
  <si>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</si>
  <si>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</si>
  <si>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</si>
  <si>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</si>
  <si>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</si>
  <si>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</si>
  <si>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Velkoformátový displej 43"</t>
  </si>
  <si>
    <t>VESA držák nástěnný</t>
  </si>
  <si>
    <r>
      <t>Nastěnný držák</t>
    </r>
    <r>
      <rPr>
        <b/>
        <sz val="11"/>
        <rFont val="Calibri"/>
        <family val="2"/>
        <charset val="238"/>
        <scheme val="minor"/>
      </rPr>
      <t xml:space="preserve"> kompatibilní s položkou č. 1.</t>
    </r>
    <r>
      <rPr>
        <sz val="11"/>
        <rFont val="Calibri"/>
        <family val="2"/>
        <charset val="238"/>
        <scheme val="minor"/>
      </rPr>
      <t xml:space="preserve"> 
Možnost natočení displeje do stran minimálně o 45° a náklonu směrem dolů minimálně o 20°.</t>
    </r>
  </si>
  <si>
    <t>Záruka na zboží min. 36 měsíců.</t>
  </si>
  <si>
    <t>Ing. Roman Polák,
Tel.: 37763 8753</t>
  </si>
  <si>
    <t>Univerzitní 22,
301 00 Plzeň,
Fakulta strojní - Katedra konstruování strojů,
místnost UX 229</t>
  </si>
  <si>
    <t>Pokud financováno z projektových prostředků, pak ŘEŠITEL uvede: NÁZEV A ČÍSLO DOTAČNÍHO PROJEKTU</t>
  </si>
  <si>
    <t>Příloha č. 2 Kupní smlouvy - technická specifikace
Audiovizuální technika (II.) 002 - 2024</t>
  </si>
  <si>
    <t>Displej 43" s minimálním rozlišením 4K UHD 3840 x 2160 a poměrem stran 16:9. 
Typ panelu IPS nebo VA určený pro provoz 24/7. 
Povrch displeje matný nebo antireflexní. 
Doba odezvy displeje 8,5 ms nebo menší. 
Jas 500 cd/m2 nebo větší. 
Minimální počty a typy portů: 3x HDMI, 2x USB, 1x RJ45 LAN. 
Propojovací kabel HDMI součástí dodávky. 
Maximální výška displeje včetně rámečku 56 cm (nutné dodržet z důvodu maximálního možného místa pro umístění). 
Uchycení VESA. 
Vestavěný operační systém s možností instalace specializovaných aplikací pro prezentační účely. 
Součástí dodávky požadujeme software pro vzdálenou správu obsahu těchto displejů.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</si>
</sst>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71" zoomScaleNormal="71" workbookViewId="0">
      <selection activeCell="O7" sqref="O7:O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42578125" style="1" customWidth="1"/>
    <col min="4" max="4" width="10.7109375" style="2" customWidth="1"/>
    <col min="5" max="5" width="10.28515625" style="3" customWidth="1"/>
    <col min="6" max="6" width="107.57031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27.5703125" hidden="1" customWidth="1"/>
    <col min="12" max="12" width="30.7109375" customWidth="1"/>
    <col min="13" max="13" width="23.5703125" customWidth="1"/>
    <col min="14" max="14" width="34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29.28515625" style="4" customWidth="1"/>
  </cols>
  <sheetData>
    <row r="1" spans="1:22" ht="42.6" customHeight="1" x14ac:dyDescent="0.25">
      <c r="B1" s="63" t="s">
        <v>39</v>
      </c>
      <c r="C1" s="63"/>
      <c r="D1" s="63"/>
      <c r="E1" s="63"/>
      <c r="G1" s="40"/>
    </row>
    <row r="2" spans="1:22" ht="42" customHeight="1" x14ac:dyDescent="0.25">
      <c r="C2"/>
      <c r="D2" s="11"/>
      <c r="E2" s="5"/>
      <c r="F2" s="6"/>
      <c r="G2" s="64"/>
      <c r="H2" s="64"/>
      <c r="I2" s="64"/>
      <c r="J2" s="64"/>
      <c r="K2" s="64"/>
      <c r="L2" s="64"/>
      <c r="M2" s="64"/>
      <c r="N2" s="64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4"/>
      <c r="H3" s="64"/>
      <c r="I3" s="64"/>
      <c r="J3" s="64"/>
      <c r="K3" s="64"/>
      <c r="L3" s="64"/>
      <c r="M3" s="64"/>
      <c r="N3" s="64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38</v>
      </c>
      <c r="L6" s="34" t="s">
        <v>18</v>
      </c>
      <c r="M6" s="36" t="s">
        <v>19</v>
      </c>
      <c r="N6" s="34" t="s">
        <v>20</v>
      </c>
      <c r="O6" s="41" t="s">
        <v>30</v>
      </c>
      <c r="P6" s="34" t="s">
        <v>21</v>
      </c>
      <c r="Q6" s="23" t="s">
        <v>6</v>
      </c>
      <c r="R6" s="24" t="s">
        <v>7</v>
      </c>
      <c r="S6" s="52" t="s">
        <v>8</v>
      </c>
      <c r="T6" s="52" t="s">
        <v>9</v>
      </c>
      <c r="U6" s="34" t="s">
        <v>22</v>
      </c>
      <c r="V6" s="34" t="s">
        <v>23</v>
      </c>
    </row>
    <row r="7" spans="1:22" ht="234.75" customHeight="1" thickTop="1" x14ac:dyDescent="0.25">
      <c r="A7" s="25"/>
      <c r="B7" s="42">
        <v>1</v>
      </c>
      <c r="C7" s="43" t="s">
        <v>32</v>
      </c>
      <c r="D7" s="44">
        <v>2</v>
      </c>
      <c r="E7" s="45" t="s">
        <v>29</v>
      </c>
      <c r="F7" s="46" t="s">
        <v>40</v>
      </c>
      <c r="G7" s="90"/>
      <c r="H7" s="92"/>
      <c r="I7" s="75" t="s">
        <v>31</v>
      </c>
      <c r="J7" s="77" t="s">
        <v>28</v>
      </c>
      <c r="K7" s="79"/>
      <c r="L7" s="85" t="s">
        <v>35</v>
      </c>
      <c r="M7" s="87" t="s">
        <v>36</v>
      </c>
      <c r="N7" s="85" t="s">
        <v>37</v>
      </c>
      <c r="O7" s="81">
        <v>14</v>
      </c>
      <c r="P7" s="47">
        <f>D7*Q7</f>
        <v>25000</v>
      </c>
      <c r="Q7" s="48">
        <v>12500</v>
      </c>
      <c r="R7" s="88"/>
      <c r="S7" s="49">
        <f>D7*R7</f>
        <v>0</v>
      </c>
      <c r="T7" s="50" t="str">
        <f t="shared" ref="T7" si="0">IF(ISNUMBER(R7), IF(R7&gt;Q7,"NEVYHOVUJE","VYHOVUJE")," ")</f>
        <v xml:space="preserve"> </v>
      </c>
      <c r="U7" s="83"/>
      <c r="V7" s="83" t="s">
        <v>12</v>
      </c>
    </row>
    <row r="8" spans="1:22" ht="86.25" customHeight="1" thickBot="1" x14ac:dyDescent="0.3">
      <c r="A8" s="25"/>
      <c r="B8" s="53">
        <v>2</v>
      </c>
      <c r="C8" s="54" t="s">
        <v>33</v>
      </c>
      <c r="D8" s="55">
        <v>2</v>
      </c>
      <c r="E8" s="56" t="s">
        <v>29</v>
      </c>
      <c r="F8" s="57" t="s">
        <v>34</v>
      </c>
      <c r="G8" s="91"/>
      <c r="H8" s="58" t="s">
        <v>28</v>
      </c>
      <c r="I8" s="76"/>
      <c r="J8" s="78"/>
      <c r="K8" s="80"/>
      <c r="L8" s="86"/>
      <c r="M8" s="76"/>
      <c r="N8" s="86"/>
      <c r="O8" s="82"/>
      <c r="P8" s="59">
        <f>D8*Q8</f>
        <v>1800</v>
      </c>
      <c r="Q8" s="60">
        <v>900</v>
      </c>
      <c r="R8" s="89"/>
      <c r="S8" s="61">
        <f>D8*R8</f>
        <v>0</v>
      </c>
      <c r="T8" s="62" t="str">
        <f t="shared" ref="T8" si="1">IF(ISNUMBER(R8), IF(R8&gt;Q8,"NEVYHOVUJE","VYHOVUJE")," ")</f>
        <v xml:space="preserve"> </v>
      </c>
      <c r="U8" s="84"/>
      <c r="V8" s="84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70" t="s">
        <v>26</v>
      </c>
      <c r="C10" s="71"/>
      <c r="D10" s="71"/>
      <c r="E10" s="71"/>
      <c r="F10" s="71"/>
      <c r="G10" s="71"/>
      <c r="H10" s="51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72" t="s">
        <v>11</v>
      </c>
      <c r="S10" s="73"/>
      <c r="T10" s="74"/>
      <c r="U10" s="21"/>
      <c r="V10" s="30"/>
    </row>
    <row r="11" spans="1:22" ht="53.25" customHeight="1" thickTop="1" thickBot="1" x14ac:dyDescent="0.3">
      <c r="B11" s="69" t="s">
        <v>24</v>
      </c>
      <c r="C11" s="69"/>
      <c r="D11" s="69"/>
      <c r="E11" s="69"/>
      <c r="F11" s="69"/>
      <c r="G11" s="69"/>
      <c r="H11" s="69"/>
      <c r="I11" s="31"/>
      <c r="L11" s="11"/>
      <c r="M11" s="11"/>
      <c r="N11" s="11"/>
      <c r="O11" s="32"/>
      <c r="P11" s="32"/>
      <c r="Q11" s="33">
        <f>SUM(P7:P8)</f>
        <v>26800</v>
      </c>
      <c r="R11" s="65">
        <f>SUM(S7:S8)</f>
        <v>0</v>
      </c>
      <c r="S11" s="66"/>
      <c r="T11" s="67"/>
    </row>
    <row r="12" spans="1:22" ht="15.75" thickTop="1" x14ac:dyDescent="0.25">
      <c r="B12" s="68" t="s">
        <v>25</v>
      </c>
      <c r="C12" s="68"/>
      <c r="D12" s="68"/>
      <c r="E12" s="68"/>
      <c r="F12" s="68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GwH+UErygVq/bQlym98saLDhUjstyd9PkXYY1RkgTZal1u3xSDHw8br+MKNPqS8Z9o6VYrqqsXk/4soT6TGulw==" saltValue="Q+A+zd32QUR2LjLVi50D0A==" spinCount="100000" sheet="1" objects="1" scenarios="1"/>
  <mergeCells count="16">
    <mergeCell ref="U7:U8"/>
    <mergeCell ref="L7:L8"/>
    <mergeCell ref="M7:M8"/>
    <mergeCell ref="N7:N8"/>
    <mergeCell ref="V7:V8"/>
    <mergeCell ref="B1:E1"/>
    <mergeCell ref="G2:N3"/>
    <mergeCell ref="R11:T11"/>
    <mergeCell ref="B12:F12"/>
    <mergeCell ref="B11:H11"/>
    <mergeCell ref="B10:G10"/>
    <mergeCell ref="R10:T10"/>
    <mergeCell ref="I7:I8"/>
    <mergeCell ref="J7:J8"/>
    <mergeCell ref="K7:K8"/>
    <mergeCell ref="O7:O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J7" xr:uid="{9F1C58AD-5758-45A9-9BCC-47D9E8D40FAE}">
      <formula1>"ANO,NE"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2023-12-13T05:39:46Z</cp:lastPrinted>
  <dcterms:created xsi:type="dcterms:W3CDTF">2014-03-05T12:43:32Z</dcterms:created>
  <dcterms:modified xsi:type="dcterms:W3CDTF">2024-01-10T11:58:32Z</dcterms:modified>
</cp:coreProperties>
</file>